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252" windowWidth="11808" windowHeight="652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<sst xmlns="http://schemas.openxmlformats.org/spreadsheetml/2006/main" count="49" uniqueCount="45">
  <si>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Entidad: </t>
  </si>
  <si>
    <t>NOTA</t>
  </si>
  <si>
    <t xml:space="preserve">CUENTA DE RESULTADOS ABREVIADA CORRSPONDIENTE AL EJERCICIO TERMINADO EL </t>
  </si>
  <si>
    <t>(Gastos con signo ─ )</t>
  </si>
  <si>
    <t>A) Excedente del ejercicio</t>
  </si>
  <si>
    <t>1. Ingresos de la actividad propia.</t>
  </si>
  <si>
    <t>2. Gastos por ayudas y otros.</t>
  </si>
  <si>
    <t>3. Variación de existencias de productos terminados y en curso de fabricación.</t>
  </si>
  <si>
    <t>4. Trabajos realizados por la entidad para su activo.</t>
  </si>
  <si>
    <t>5. Aprovisionamientos.</t>
  </si>
  <si>
    <t>6. Otros ingresos de la actividad.</t>
  </si>
  <si>
    <t>7. Gastos de personal.</t>
  </si>
  <si>
    <t>8. Otros gastos de la actividad.</t>
  </si>
  <si>
    <t>9. Amortización del inmovilizado.</t>
  </si>
  <si>
    <t>10. Subvenciones, donaciones y legados de capital traspasados al excedente del ejercicio.</t>
  </si>
  <si>
    <t>11. Excesos de provisiones.</t>
  </si>
  <si>
    <t>12. Deterioro y resultado por enajenaciones del inmovilizado.</t>
  </si>
  <si>
    <t>A.1) EXCEDENTE DE LA ACTIVIDAD (1+2+3+4+5+6+7+8+9+10+11+12)</t>
  </si>
  <si>
    <t>13. Ingresos financieros.</t>
  </si>
  <si>
    <t>14. Gastos financieros.</t>
  </si>
  <si>
    <t>15. Variación de valor razonable en instrumentos financieros.</t>
  </si>
  <si>
    <t>16. Diferencias de cambio.</t>
  </si>
  <si>
    <t>17. Deterioro y resultado por enajenaciones de instrumentos financieros.</t>
  </si>
  <si>
    <t>A.2) EXCEDENTE DE LAS OPERACIONES FINANCIERAS (13+14+15+16+17).</t>
  </si>
  <si>
    <t>A.3) EXCEDENTE ANTES DE IMPUESTOS (A.1+A.2)</t>
  </si>
  <si>
    <t>18. Impuestos sobre beneficios.</t>
  </si>
  <si>
    <t>A.4) Variación de patrimonio neto reconocida en el excedente del ejercicio (A.3+18)</t>
  </si>
  <si>
    <t>B) Ingresos y gastos imputados directamente al patrimonio neto</t>
  </si>
  <si>
    <t>4. Efecto impositivo</t>
  </si>
  <si>
    <t>1. Subvenciones recibidas</t>
  </si>
  <si>
    <t>2. Donaciones y legados recibidos</t>
  </si>
  <si>
    <t>3. Otros ingresos y gastos</t>
  </si>
  <si>
    <t>B.1) Variación de patrimonio neto por ingresos y gastos reconocidos directamente en el patrimonio neto (1+2+3+4)</t>
  </si>
  <si>
    <t>C) Reclasificaciones al excedente del ejercicio</t>
  </si>
  <si>
    <t>C.1) Variación de patrimonio neto por reclasificaciones al excedente del ejercicio (1+2+3+4)</t>
  </si>
  <si>
    <t>B.º+C.1</t>
  </si>
  <si>
    <t>D) Variaciones de patrimonio neto por ingresos y gastos imputados directamente al patrimonio neto (B.1+C.1)</t>
  </si>
  <si>
    <t>E) Ajustes por cambio de criterio</t>
  </si>
  <si>
    <t>F) Ajustes por errores</t>
  </si>
  <si>
    <t>G) Variaciones en la dotación fundacional</t>
  </si>
  <si>
    <t>H) Otras variaciones</t>
  </si>
  <si>
    <t>I) RESULTADO TOTAL, VARIACION DEL PATRIMONIO NETO EN EL EJERCICIO (A.4+D+E+F+G+H)</t>
  </si>
  <si>
    <t>FUNDACIÓN SORIACTIVA</t>
  </si>
  <si>
    <t>31 DE DICIEMBRE DE 2018</t>
  </si>
  <si>
    <t>Soria, 10 de junio de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</si>
</sst>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15" xfId="0" applyNumberFormat="1" applyFont="1" applyBorder="1" applyAlignment="1" applyProtection="1">
      <alignment horizontal="right" vertical="center" wrapText="1"/>
      <protection locked="0"/>
    </xf>
    <xf numFmtId="4" fontId="7" fillId="0" borderId="16" xfId="0" applyNumberFormat="1" applyFont="1" applyBorder="1" applyAlignment="1" applyProtection="1">
      <alignment horizontal="right" vertical="center" wrapText="1"/>
      <protection locked="0"/>
    </xf>
    <xf numFmtId="4" fontId="7" fillId="0" borderId="17" xfId="0" applyNumberFormat="1" applyFont="1" applyBorder="1" applyAlignment="1" applyProtection="1">
      <alignment horizontal="right" vertical="center" wrapTex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2" fontId="7" fillId="33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8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" fontId="7" fillId="33" borderId="11" xfId="0" applyNumberFormat="1" applyFont="1" applyFill="1" applyBorder="1" applyAlignment="1" applyProtection="1">
      <alignment horizontal="right" vertical="center" wrapText="1"/>
      <protection/>
    </xf>
    <xf numFmtId="4" fontId="7" fillId="33" borderId="15" xfId="0" applyNumberFormat="1" applyFont="1" applyFill="1" applyBorder="1" applyAlignment="1" applyProtection="1">
      <alignment horizontal="right" vertical="center" wrapText="1"/>
      <protection/>
    </xf>
    <xf numFmtId="4" fontId="7" fillId="0" borderId="17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horizontal="left" vertical="center" wrapText="1" indent="1"/>
      <protection locked="0"/>
    </xf>
    <xf numFmtId="0" fontId="7" fillId="0" borderId="17" xfId="0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7" fillId="33" borderId="15" xfId="0" applyFont="1" applyFill="1" applyBorder="1" applyAlignment="1" applyProtection="1">
      <alignment horizontal="left" vertical="center" wrapText="1" indent="1"/>
      <protection locked="0"/>
    </xf>
    <xf numFmtId="0" fontId="7" fillId="33" borderId="11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" fontId="46" fillId="0" borderId="22" xfId="0" applyNumberFormat="1" applyFont="1" applyBorder="1" applyAlignment="1">
      <alignment horizontal="right" wrapText="1"/>
    </xf>
    <xf numFmtId="4" fontId="46" fillId="0" borderId="23" xfId="0" applyNumberFormat="1" applyFont="1" applyBorder="1" applyAlignment="1">
      <alignment horizontal="right" wrapText="1"/>
    </xf>
    <xf numFmtId="4" fontId="46" fillId="0" borderId="11" xfId="0" applyNumberFormat="1" applyFont="1" applyBorder="1" applyAlignment="1">
      <alignment horizontal="right" wrapText="1"/>
    </xf>
    <xf numFmtId="4" fontId="46" fillId="0" borderId="11" xfId="0" applyNumberFormat="1" applyFont="1" applyBorder="1" applyAlignment="1">
      <alignment horizontal="right"/>
    </xf>
    <xf numFmtId="4" fontId="46" fillId="0" borderId="24" xfId="0" applyNumberFormat="1" applyFont="1" applyBorder="1" applyAlignment="1">
      <alignment horizontal="right" wrapText="1"/>
    </xf>
    <xf numFmtId="4" fontId="46" fillId="0" borderId="23" xfId="0" applyNumberFormat="1" applyFont="1" applyBorder="1" applyAlignment="1">
      <alignment horizontal="right"/>
    </xf>
    <xf numFmtId="4" fontId="47" fillId="0" borderId="25" xfId="0" applyNumberFormat="1" applyFont="1" applyBorder="1" applyAlignment="1">
      <alignment horizontal="right"/>
    </xf>
    <xf numFmtId="4" fontId="47" fillId="0" borderId="26" xfId="0" applyNumberFormat="1" applyFont="1" applyBorder="1" applyAlignment="1">
      <alignment horizontal="right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27" xfId="0" applyFont="1" applyBorder="1" applyAlignment="1" applyProtection="1">
      <alignment vertical="top" wrapText="1"/>
      <protection/>
    </xf>
    <xf numFmtId="0" fontId="6" fillId="0" borderId="19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70"/>
  <sheetViews>
    <sheetView tabSelected="1" zoomScalePageLayoutView="0" workbookViewId="0" topLeftCell="A13">
      <selection activeCell="G27" sqref="G27"/>
    </sheetView>
  </sheetViews>
  <sheetFormatPr defaultColWidth="53.421875" defaultRowHeight="10.5" customHeight="1"/>
  <cols>
    <col min="1" max="1" width="1.57421875" style="1" customWidth="1"/>
    <col min="2" max="2" width="57.57421875" style="1" customWidth="1"/>
    <col min="3" max="3" width="6.28125" style="2" customWidth="1"/>
    <col min="4" max="4" width="11.57421875" style="3" customWidth="1"/>
    <col min="5" max="5" width="11.7109375" style="3" customWidth="1"/>
    <col min="6" max="6" width="1.1484375" style="2" customWidth="1"/>
    <col min="7" max="16384" width="53.421875" style="1" customWidth="1"/>
  </cols>
  <sheetData>
    <row r="1" spans="2:6" s="6" customFormat="1" ht="46.5" customHeight="1">
      <c r="B1" s="53" t="s">
        <v>2</v>
      </c>
      <c r="C1" s="53"/>
      <c r="D1" s="58" t="s">
        <v>43</v>
      </c>
      <c r="E1" s="58"/>
      <c r="F1" s="5"/>
    </row>
    <row r="2" spans="2:5" ht="15.75" customHeight="1">
      <c r="B2" s="54" t="s">
        <v>0</v>
      </c>
      <c r="C2" s="55"/>
      <c r="D2" s="55"/>
      <c r="E2" s="56"/>
    </row>
    <row r="3" spans="2:5" ht="34.5" customHeight="1">
      <c r="B3" s="59" t="s">
        <v>42</v>
      </c>
      <c r="C3" s="60"/>
      <c r="D3" s="60"/>
      <c r="E3" s="61"/>
    </row>
    <row r="4" spans="2:5" s="2" customFormat="1" ht="12" customHeight="1">
      <c r="B4" s="30"/>
      <c r="C4" s="29"/>
      <c r="D4" s="29"/>
      <c r="E4" s="31"/>
    </row>
    <row r="5" spans="2:5" ht="18" customHeight="1">
      <c r="B5" s="32"/>
      <c r="C5" s="62" t="s">
        <v>1</v>
      </c>
      <c r="D5" s="57" t="s">
        <v>3</v>
      </c>
      <c r="E5" s="57"/>
    </row>
    <row r="6" spans="2:6" s="6" customFormat="1" ht="18" customHeight="1">
      <c r="B6" s="24"/>
      <c r="C6" s="63"/>
      <c r="D6" s="44">
        <v>2018</v>
      </c>
      <c r="E6" s="44">
        <v>2017</v>
      </c>
      <c r="F6" s="7"/>
    </row>
    <row r="7" spans="2:6" s="6" customFormat="1" ht="23.25" customHeight="1">
      <c r="B7" s="10" t="s">
        <v>4</v>
      </c>
      <c r="C7" s="11"/>
      <c r="D7" s="23"/>
      <c r="E7" s="23"/>
      <c r="F7" s="7"/>
    </row>
    <row r="8" spans="2:5" ht="23.25" customHeight="1">
      <c r="B8" s="12" t="s">
        <v>5</v>
      </c>
      <c r="C8" s="33"/>
      <c r="D8" s="47">
        <v>533927.8</v>
      </c>
      <c r="E8" s="46">
        <v>352198.76</v>
      </c>
    </row>
    <row r="9" spans="2:5" ht="16.5" customHeight="1">
      <c r="B9" s="12" t="s">
        <v>6</v>
      </c>
      <c r="C9" s="33"/>
      <c r="D9" s="47">
        <v>-95364.92</v>
      </c>
      <c r="E9" s="46">
        <v>-9172.39</v>
      </c>
    </row>
    <row r="10" spans="2:5" ht="16.5" customHeight="1">
      <c r="B10" s="12" t="s">
        <v>7</v>
      </c>
      <c r="C10" s="33"/>
      <c r="D10" s="47">
        <v>0</v>
      </c>
      <c r="E10" s="46">
        <v>0</v>
      </c>
    </row>
    <row r="11" spans="2:5" ht="16.5" customHeight="1">
      <c r="B11" s="12" t="s">
        <v>8</v>
      </c>
      <c r="C11" s="33"/>
      <c r="D11" s="47">
        <v>0</v>
      </c>
      <c r="E11" s="46">
        <v>0</v>
      </c>
    </row>
    <row r="12" spans="2:5" ht="16.5" customHeight="1">
      <c r="B12" s="12" t="s">
        <v>9</v>
      </c>
      <c r="C12" s="33"/>
      <c r="D12" s="47">
        <v>0</v>
      </c>
      <c r="E12" s="46">
        <v>0</v>
      </c>
    </row>
    <row r="13" spans="2:5" ht="16.5" customHeight="1">
      <c r="B13" s="12" t="s">
        <v>10</v>
      </c>
      <c r="C13" s="33"/>
      <c r="D13" s="47">
        <v>0</v>
      </c>
      <c r="E13" s="46">
        <v>2102.67</v>
      </c>
    </row>
    <row r="14" spans="2:5" ht="16.5" customHeight="1">
      <c r="B14" s="12" t="s">
        <v>11</v>
      </c>
      <c r="C14" s="33"/>
      <c r="D14" s="47">
        <v>-314862.62</v>
      </c>
      <c r="E14" s="46">
        <v>-255956.87</v>
      </c>
    </row>
    <row r="15" spans="2:5" ht="16.5" customHeight="1">
      <c r="B15" s="12" t="s">
        <v>12</v>
      </c>
      <c r="C15" s="33"/>
      <c r="D15" s="47">
        <f>-(57606.23+529.95+2114.97+60099.21+5.05)</f>
        <v>-120355.41</v>
      </c>
      <c r="E15" s="46">
        <v>-89144.15</v>
      </c>
    </row>
    <row r="16" spans="2:5" ht="16.5" customHeight="1">
      <c r="B16" s="12" t="s">
        <v>13</v>
      </c>
      <c r="C16" s="33"/>
      <c r="D16" s="47">
        <v>-800.61</v>
      </c>
      <c r="E16" s="46">
        <v>0</v>
      </c>
    </row>
    <row r="17" spans="2:5" ht="26.25" customHeight="1">
      <c r="B17" s="12" t="s">
        <v>14</v>
      </c>
      <c r="C17" s="33"/>
      <c r="D17" s="47">
        <v>0</v>
      </c>
      <c r="E17" s="46">
        <v>0</v>
      </c>
    </row>
    <row r="18" spans="2:5" ht="16.5" customHeight="1">
      <c r="B18" s="12" t="s">
        <v>15</v>
      </c>
      <c r="C18" s="33"/>
      <c r="D18" s="47">
        <v>0</v>
      </c>
      <c r="E18" s="46">
        <v>0</v>
      </c>
    </row>
    <row r="19" spans="2:5" ht="16.5" customHeight="1">
      <c r="B19" s="13" t="s">
        <v>16</v>
      </c>
      <c r="C19" s="33"/>
      <c r="D19" s="47">
        <v>0</v>
      </c>
      <c r="E19" s="46">
        <v>0</v>
      </c>
    </row>
    <row r="20" spans="2:5" ht="16.5" customHeight="1">
      <c r="B20" s="25" t="s">
        <v>17</v>
      </c>
      <c r="C20" s="34"/>
      <c r="D20" s="48">
        <f>D8+D9+D14+D15+D16</f>
        <v>2544.240000000064</v>
      </c>
      <c r="E20" s="50">
        <v>28.02</v>
      </c>
    </row>
    <row r="21" spans="2:5" ht="16.5" customHeight="1">
      <c r="B21" s="12" t="s">
        <v>18</v>
      </c>
      <c r="C21" s="35"/>
      <c r="D21" s="47">
        <v>0.73</v>
      </c>
      <c r="E21" s="46">
        <v>1.17</v>
      </c>
    </row>
    <row r="22" spans="2:5" ht="16.5" customHeight="1">
      <c r="B22" s="12" t="s">
        <v>19</v>
      </c>
      <c r="C22" s="33"/>
      <c r="D22" s="47">
        <v>-25.82</v>
      </c>
      <c r="E22" s="46">
        <v>-30.94</v>
      </c>
    </row>
    <row r="23" spans="2:5" ht="16.5" customHeight="1">
      <c r="B23" s="12" t="s">
        <v>20</v>
      </c>
      <c r="C23" s="33"/>
      <c r="D23" s="47">
        <v>0</v>
      </c>
      <c r="E23" s="46">
        <v>0</v>
      </c>
    </row>
    <row r="24" spans="2:5" ht="16.5" customHeight="1">
      <c r="B24" s="12" t="s">
        <v>21</v>
      </c>
      <c r="C24" s="33"/>
      <c r="D24" s="47">
        <v>0</v>
      </c>
      <c r="E24" s="46">
        <v>0</v>
      </c>
    </row>
    <row r="25" spans="2:5" ht="16.5" customHeight="1">
      <c r="B25" s="12" t="s">
        <v>22</v>
      </c>
      <c r="C25" s="36"/>
      <c r="D25" s="47">
        <v>0</v>
      </c>
      <c r="E25" s="46">
        <v>0</v>
      </c>
    </row>
    <row r="26" spans="2:5" ht="16.5" customHeight="1">
      <c r="B26" s="8" t="s">
        <v>23</v>
      </c>
      <c r="C26" s="37"/>
      <c r="D26" s="47">
        <f>D21+D22</f>
        <v>-25.09</v>
      </c>
      <c r="E26" s="46">
        <v>-29.77</v>
      </c>
    </row>
    <row r="27" spans="2:5" ht="16.5" customHeight="1">
      <c r="B27" s="8" t="s">
        <v>24</v>
      </c>
      <c r="C27" s="37"/>
      <c r="D27" s="47">
        <f>D20+D26</f>
        <v>2519.1500000000638</v>
      </c>
      <c r="E27" s="46">
        <v>-1.75</v>
      </c>
    </row>
    <row r="28" spans="2:5" ht="16.5" customHeight="1" thickBot="1">
      <c r="B28" s="12" t="s">
        <v>25</v>
      </c>
      <c r="C28" s="38"/>
      <c r="D28" s="51">
        <v>0</v>
      </c>
      <c r="E28" s="52">
        <v>0</v>
      </c>
    </row>
    <row r="29" spans="2:5" ht="24.75" customHeight="1" thickBot="1">
      <c r="B29" s="8" t="s">
        <v>26</v>
      </c>
      <c r="C29" s="37"/>
      <c r="D29" s="49">
        <f>D27</f>
        <v>2519.1500000000638</v>
      </c>
      <c r="E29" s="45">
        <v>-1.75</v>
      </c>
    </row>
    <row r="30" spans="2:5" ht="16.5" customHeight="1">
      <c r="B30" s="15" t="s">
        <v>27</v>
      </c>
      <c r="C30" s="39"/>
      <c r="D30" s="26"/>
      <c r="E30" s="26"/>
    </row>
    <row r="31" spans="2:5" ht="16.5" customHeight="1">
      <c r="B31" s="12" t="s">
        <v>29</v>
      </c>
      <c r="C31" s="33"/>
      <c r="D31" s="19">
        <v>0</v>
      </c>
      <c r="E31" s="20">
        <v>0</v>
      </c>
    </row>
    <row r="32" spans="2:5" ht="16.5" customHeight="1">
      <c r="B32" s="12" t="s">
        <v>30</v>
      </c>
      <c r="C32" s="33"/>
      <c r="D32" s="19">
        <v>0</v>
      </c>
      <c r="E32" s="19">
        <v>0</v>
      </c>
    </row>
    <row r="33" spans="2:5" ht="16.5" customHeight="1">
      <c r="B33" s="12" t="s">
        <v>31</v>
      </c>
      <c r="C33" s="33"/>
      <c r="D33" s="19">
        <v>0</v>
      </c>
      <c r="E33" s="19">
        <v>0</v>
      </c>
    </row>
    <row r="34" spans="2:5" ht="16.5" customHeight="1">
      <c r="B34" s="13" t="s">
        <v>28</v>
      </c>
      <c r="C34" s="40"/>
      <c r="D34" s="21">
        <v>0</v>
      </c>
      <c r="E34" s="21">
        <v>0</v>
      </c>
    </row>
    <row r="35" spans="2:5" ht="29.25" customHeight="1">
      <c r="B35" s="16" t="s">
        <v>32</v>
      </c>
      <c r="C35" s="41"/>
      <c r="D35" s="18">
        <f>SUM(D31:D34)</f>
        <v>0</v>
      </c>
      <c r="E35" s="18">
        <f>SUM(E31:E34)</f>
        <v>0</v>
      </c>
    </row>
    <row r="36" spans="2:5" ht="16.5" customHeight="1">
      <c r="B36" s="14" t="s">
        <v>33</v>
      </c>
      <c r="C36" s="42"/>
      <c r="D36" s="27"/>
      <c r="E36" s="27"/>
    </row>
    <row r="37" spans="2:5" ht="16.5" customHeight="1">
      <c r="B37" s="12" t="s">
        <v>29</v>
      </c>
      <c r="C37" s="33"/>
      <c r="D37" s="19">
        <v>0</v>
      </c>
      <c r="E37" s="20">
        <v>0</v>
      </c>
    </row>
    <row r="38" spans="2:5" ht="16.5" customHeight="1">
      <c r="B38" s="12" t="s">
        <v>30</v>
      </c>
      <c r="C38" s="33"/>
      <c r="D38" s="19">
        <v>0</v>
      </c>
      <c r="E38" s="19">
        <v>0</v>
      </c>
    </row>
    <row r="39" spans="2:5" ht="16.5" customHeight="1">
      <c r="B39" s="12" t="s">
        <v>31</v>
      </c>
      <c r="C39" s="33"/>
      <c r="D39" s="19">
        <v>0</v>
      </c>
      <c r="E39" s="19">
        <v>0</v>
      </c>
    </row>
    <row r="40" spans="2:5" ht="16.5" customHeight="1">
      <c r="B40" s="13" t="s">
        <v>28</v>
      </c>
      <c r="C40" s="40"/>
      <c r="D40" s="21">
        <v>0</v>
      </c>
      <c r="E40" s="21">
        <v>0</v>
      </c>
    </row>
    <row r="41" spans="2:5" ht="29.25" customHeight="1">
      <c r="B41" s="16" t="s">
        <v>34</v>
      </c>
      <c r="C41" s="41"/>
      <c r="D41" s="18">
        <f>SUM(D37:D40)</f>
        <v>0</v>
      </c>
      <c r="E41" s="18">
        <f>SUM(E37:E40)</f>
        <v>0</v>
      </c>
    </row>
    <row r="42" spans="1:5" ht="29.25" customHeight="1">
      <c r="A42" s="4" t="s">
        <v>35</v>
      </c>
      <c r="B42" s="13" t="s">
        <v>36</v>
      </c>
      <c r="C42" s="40"/>
      <c r="D42" s="28">
        <f>SUM(D35,D41)</f>
        <v>0</v>
      </c>
      <c r="E42" s="17">
        <f>SUM(E35,E41)</f>
        <v>0</v>
      </c>
    </row>
    <row r="43" spans="2:5" ht="16.5" customHeight="1">
      <c r="B43" s="15" t="s">
        <v>37</v>
      </c>
      <c r="C43" s="43"/>
      <c r="D43" s="22"/>
      <c r="E43" s="22"/>
    </row>
    <row r="44" spans="2:5" ht="16.5" customHeight="1">
      <c r="B44" s="15" t="s">
        <v>38</v>
      </c>
      <c r="C44" s="43"/>
      <c r="D44" s="22"/>
      <c r="E44" s="22"/>
    </row>
    <row r="45" spans="2:5" ht="16.5" customHeight="1">
      <c r="B45" s="15" t="s">
        <v>39</v>
      </c>
      <c r="C45" s="43"/>
      <c r="D45" s="22"/>
      <c r="E45" s="22"/>
    </row>
    <row r="46" spans="2:5" ht="16.5" customHeight="1">
      <c r="B46" s="15" t="s">
        <v>40</v>
      </c>
      <c r="C46" s="43"/>
      <c r="D46" s="22"/>
      <c r="E46" s="22"/>
    </row>
    <row r="47" spans="2:5" ht="29.25" customHeight="1">
      <c r="B47" s="16" t="s">
        <v>41</v>
      </c>
      <c r="C47" s="41"/>
      <c r="D47" s="18">
        <f>SUM(D29+D42+D43+D44+D45+D46)</f>
        <v>2519.1500000000638</v>
      </c>
      <c r="E47" s="18">
        <f>SUM(E29+E42+E43+E44+E45+E46)</f>
        <v>-1.75</v>
      </c>
    </row>
    <row r="48" spans="2:5" ht="10.5" customHeight="1">
      <c r="B48" s="9"/>
      <c r="C48" s="9"/>
      <c r="D48" s="9"/>
      <c r="E48" s="9"/>
    </row>
    <row r="49" spans="2:5" ht="10.5" customHeight="1">
      <c r="B49" s="9"/>
      <c r="C49" s="9"/>
      <c r="D49" s="9"/>
      <c r="E49" s="9"/>
    </row>
    <row r="50" spans="2:5" ht="10.5" customHeight="1">
      <c r="B50" s="9" t="s">
        <v>44</v>
      </c>
      <c r="C50" s="9"/>
      <c r="D50" s="9"/>
      <c r="E50" s="9"/>
    </row>
    <row r="51" spans="2:5" ht="10.5" customHeight="1">
      <c r="B51" s="9"/>
      <c r="C51" s="9"/>
      <c r="D51" s="9"/>
      <c r="E51" s="9"/>
    </row>
    <row r="52" spans="2:5" ht="10.5" customHeight="1">
      <c r="B52" s="9"/>
      <c r="C52" s="9"/>
      <c r="D52" s="9"/>
      <c r="E52" s="9"/>
    </row>
    <row r="53" spans="2:5" ht="10.5" customHeight="1">
      <c r="B53" s="9"/>
      <c r="C53" s="9"/>
      <c r="D53" s="9"/>
      <c r="E53" s="9"/>
    </row>
    <row r="54" spans="2:5" ht="10.5" customHeight="1">
      <c r="B54" s="9"/>
      <c r="C54" s="9"/>
      <c r="D54" s="9"/>
      <c r="E54" s="9"/>
    </row>
    <row r="55" spans="2:5" ht="10.5" customHeight="1">
      <c r="B55" s="9"/>
      <c r="C55" s="9"/>
      <c r="D55" s="9"/>
      <c r="E55" s="9"/>
    </row>
    <row r="56" spans="2:5" ht="10.5" customHeight="1">
      <c r="B56" s="9"/>
      <c r="C56" s="9"/>
      <c r="D56" s="9"/>
      <c r="E56" s="9"/>
    </row>
    <row r="57" spans="2:5" ht="10.5" customHeight="1">
      <c r="B57" s="9"/>
      <c r="C57" s="9"/>
      <c r="D57" s="9"/>
      <c r="E57" s="9"/>
    </row>
    <row r="58" spans="2:5" ht="10.5" customHeight="1">
      <c r="B58" s="9"/>
      <c r="C58" s="9"/>
      <c r="D58" s="9"/>
      <c r="E58" s="9"/>
    </row>
    <row r="59" spans="2:5" ht="10.5" customHeight="1">
      <c r="B59" s="9"/>
      <c r="C59" s="9"/>
      <c r="D59" s="9"/>
      <c r="E59" s="9"/>
    </row>
    <row r="60" spans="2:5" ht="10.5" customHeight="1">
      <c r="B60" s="9"/>
      <c r="C60" s="9"/>
      <c r="D60" s="9"/>
      <c r="E60" s="9"/>
    </row>
    <row r="61" spans="2:5" ht="10.5" customHeight="1">
      <c r="B61" s="9"/>
      <c r="C61" s="9"/>
      <c r="D61" s="9"/>
      <c r="E61" s="9"/>
    </row>
    <row r="62" spans="2:5" ht="10.5" customHeight="1">
      <c r="B62" s="9"/>
      <c r="C62" s="9"/>
      <c r="D62" s="9"/>
      <c r="E62" s="9"/>
    </row>
    <row r="63" spans="2:5" ht="10.5" customHeight="1">
      <c r="B63" s="9"/>
      <c r="C63" s="9"/>
      <c r="D63" s="9"/>
      <c r="E63" s="9"/>
    </row>
    <row r="64" spans="2:5" ht="10.5" customHeight="1">
      <c r="B64" s="9"/>
      <c r="C64" s="9"/>
      <c r="D64" s="9"/>
      <c r="E64" s="9"/>
    </row>
    <row r="65" spans="2:5" ht="10.5" customHeight="1">
      <c r="B65" s="9"/>
      <c r="C65" s="9"/>
      <c r="D65" s="9"/>
      <c r="E65" s="9"/>
    </row>
    <row r="66" spans="2:5" ht="10.5" customHeight="1">
      <c r="B66" s="9"/>
      <c r="C66" s="9"/>
      <c r="D66" s="9"/>
      <c r="E66" s="9"/>
    </row>
    <row r="67" spans="2:5" ht="10.5" customHeight="1">
      <c r="B67" s="9"/>
      <c r="C67" s="9"/>
      <c r="D67" s="9"/>
      <c r="E67" s="9"/>
    </row>
    <row r="68" ht="10.5" customHeight="1">
      <c r="B68" s="2"/>
    </row>
    <row r="69" ht="10.5" customHeight="1">
      <c r="B69" s="2"/>
    </row>
    <row r="70" ht="10.5" customHeight="1">
      <c r="B70" s="2"/>
    </row>
  </sheetData>
  <sheetProtection/>
  <mergeCells count="6">
    <mergeCell ref="B1:C1"/>
    <mergeCell ref="B2:E2"/>
    <mergeCell ref="D5:E5"/>
    <mergeCell ref="D1:E1"/>
    <mergeCell ref="B3:E3"/>
    <mergeCell ref="C5:C6"/>
  </mergeCells>
  <printOptions/>
  <pageMargins left="0.7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34" sqref="A3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 Presidencia y A.T. [JCyL]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garseran</dc:creator>
  <cp:keywords/>
  <dc:description/>
  <cp:lastModifiedBy>Usuario</cp:lastModifiedBy>
  <cp:lastPrinted>2019-08-18T00:17:41Z</cp:lastPrinted>
  <dcterms:created xsi:type="dcterms:W3CDTF">2010-04-13T10:04:21Z</dcterms:created>
  <dcterms:modified xsi:type="dcterms:W3CDTF">2019-08-18T00:19:10Z</dcterms:modified>
  <cp:category/>
  <cp:version/>
  <cp:contentType/>
  <cp:contentStatus/>
</cp:coreProperties>
</file>